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3980" windowHeight="9090" activeTab="0"/>
  </bookViews>
  <sheets>
    <sheet name="Hilfe" sheetId="1" r:id="rId1"/>
    <sheet name="allg. Angaben" sheetId="2" r:id="rId2"/>
    <sheet name="Ausgaben" sheetId="3" r:id="rId3"/>
    <sheet name="Herleitungen" sheetId="4" r:id="rId4"/>
    <sheet name="Ergebnis" sheetId="5" r:id="rId5"/>
  </sheets>
  <definedNames/>
  <calcPr fullCalcOnLoad="1"/>
</workbook>
</file>

<file path=xl/comments3.xml><?xml version="1.0" encoding="utf-8"?>
<comments xmlns="http://schemas.openxmlformats.org/spreadsheetml/2006/main">
  <authors>
    <author>LeFlaFlaSys Inst</author>
  </authors>
  <commentList>
    <comment ref="A11" authorId="0">
      <text>
        <r>
          <rPr>
            <b/>
            <sz val="8"/>
            <rFont val="Tahoma"/>
            <family val="0"/>
          </rPr>
          <t>Berechnung: siehe Arbeitsblatt "Herleitungen"</t>
        </r>
      </text>
    </comment>
    <comment ref="A12" authorId="0">
      <text>
        <r>
          <rPr>
            <b/>
            <sz val="8"/>
            <rFont val="Tahoma"/>
            <family val="0"/>
          </rPr>
          <t>Berechnung: siehe Arbeitsblatt "Herleitungen"</t>
        </r>
      </text>
    </comment>
    <comment ref="A13" authorId="0">
      <text>
        <r>
          <rPr>
            <b/>
            <sz val="8"/>
            <rFont val="Tahoma"/>
            <family val="0"/>
          </rPr>
          <t>Berechnung: siehe Arbeitsblatt "Herleitungen"</t>
        </r>
      </text>
    </comment>
  </commentList>
</comments>
</file>

<file path=xl/sharedStrings.xml><?xml version="1.0" encoding="utf-8"?>
<sst xmlns="http://schemas.openxmlformats.org/spreadsheetml/2006/main" count="90" uniqueCount="61">
  <si>
    <t>Stand:</t>
  </si>
  <si>
    <t>Kaufpreis</t>
  </si>
  <si>
    <t>:</t>
  </si>
  <si>
    <t>Berechnungszeitraum in Monaten</t>
  </si>
  <si>
    <t>Berechnungszeitraum in Jahren</t>
  </si>
  <si>
    <t>Laufleistung seit Kauf</t>
  </si>
  <si>
    <t>Restwert heute</t>
  </si>
  <si>
    <t>Wertverlust</t>
  </si>
  <si>
    <t>Zubehörteile</t>
  </si>
  <si>
    <t>Verschleißteile</t>
  </si>
  <si>
    <t>Reparaturen</t>
  </si>
  <si>
    <t>Zulassung und Kennzeichen</t>
  </si>
  <si>
    <t>Versicherungsprämien gesamt</t>
  </si>
  <si>
    <t>Steuerzahlungen</t>
  </si>
  <si>
    <t>Benzinkosten</t>
  </si>
  <si>
    <t>Reinigungskosten</t>
  </si>
  <si>
    <t>allg. Angaben zum Fahrzeug</t>
  </si>
  <si>
    <t>Gesamtübersicht der Ausgaben im Berechnungszeitraum</t>
  </si>
  <si>
    <t>Ergebnis der Berechnungen</t>
  </si>
  <si>
    <t>Herleitung einzelner Berechnungschritte</t>
  </si>
  <si>
    <t>jährlich fällige Kfz-Steuer</t>
  </si>
  <si>
    <t>Prämie 1. Jahr:</t>
  </si>
  <si>
    <t>Prämie 2. Jahr:</t>
  </si>
  <si>
    <t>Prämie 3. Jahr:</t>
  </si>
  <si>
    <t>Prämie 4. Jahr:</t>
  </si>
  <si>
    <t>Prämie 5. Jahr:</t>
  </si>
  <si>
    <t>Prämie 6. Jahr:</t>
  </si>
  <si>
    <t>Gesamt:</t>
  </si>
  <si>
    <t>gezahlte Beiträge</t>
  </si>
  <si>
    <t>Berechnungsgrundlage</t>
  </si>
  <si>
    <t>Benzinpreis/Liter:</t>
  </si>
  <si>
    <t>verbrauchtes Benzin:</t>
  </si>
  <si>
    <t>Kosten für eine Reinigung:</t>
  </si>
  <si>
    <t>Gesamtausgaben</t>
  </si>
  <si>
    <t>Kosten/Kilometer</t>
  </si>
  <si>
    <t>Kosten/Monat heute</t>
  </si>
  <si>
    <t>Kosten/Jahr heute</t>
  </si>
  <si>
    <t>Kosten/XXX heute</t>
  </si>
  <si>
    <t>Arbeitsweg:</t>
  </si>
  <si>
    <t>anderweitig gefahrene Strecken/Monat:</t>
  </si>
  <si>
    <t>Gesamtkilometer/Monat</t>
  </si>
  <si>
    <t>Anzahl der Fahrten zur Arbeit/Monat:</t>
  </si>
  <si>
    <t>Kosten/Saison heute</t>
  </si>
  <si>
    <t>Monate in der Saison</t>
  </si>
  <si>
    <t>Fahrzeugreinigung alle</t>
  </si>
  <si>
    <t>Fahrzeugreinigungen gesamt:</t>
  </si>
  <si>
    <t>Kostenaufstellung für</t>
  </si>
  <si>
    <t>Hilfe zur Berechnung der Fahrzeugkosten</t>
  </si>
  <si>
    <t>Zur besseren Übersichtlichkeit sind die einzelnen Schritte der Berechnung in vier Tabellenblätter unterteilt: "allg. Angaben", "Ausgaben", "Herleitungen" und "Ergebnis".</t>
  </si>
  <si>
    <t>Nur die farblich markierten Felder sind zu befüllen. In ihnen werden die entsprechenden Werte ohne Maßeinheit eingetragen. Durch Tabellenkalkulation werden dann die fehlenden Werte gebildet und die entsprechenden Kosten ermittelt.</t>
  </si>
  <si>
    <t>"Ausgaben": Wenn eine genauere Aufschlüsselung der laufenden Kosten für Zubehörteile, Verschleißteile und Reparaturen nicht Verfügbar ist, kann in eines dieser Felder auch die Gesamtsumme aller Werkstattkosten eingetragen werden.</t>
  </si>
  <si>
    <t>Fabrikat / Modell</t>
  </si>
  <si>
    <t>Diese Exceltabelle dient der einfachen und übersichtlichen Berechnung der Gesamtkosten eines Fahrzeugs in einem eingeschränkten Zeitraum und gibt als Ergebnis verschiedene Darstellungen der Kosten wieder. Hierbei werden sowohl die Kosten für Kraftstoff und Reparaturen, als auch Versicherungsprämien und Wertverluste einbezogen. Trotzdem lassen sich z.B. bei den Benzinkosten kleine Abweichungen von tatsächlich gezahlten Rechnungen nicht vermeiden. Eine Übersicht darüber, wie günstig oder teuer ein Fahrzeug ist, gibt es aber allemal.</t>
  </si>
  <si>
    <t>Vers.Zeitraum</t>
  </si>
  <si>
    <t xml:space="preserve">Kostenaufstellung für  </t>
  </si>
  <si>
    <t>"allg. Angaben": Sollte es sich bei der Zulassung des Fahrzeugs nicht um ein Saisonkennzeichen handeln, bleibt das entsprechende Feld frei/leer.</t>
  </si>
  <si>
    <t>"Ergebnis": Nach Eintragung aller Werte können in diesem Tabellenblatt die verschiedenen Kostendarstellungen abgelesen werden. Achtung: Die Angaben unter "Kosten/heute" sind errechnete Werte anhand der im angegebenen Zeitraum voraussichtlich gefahrenen Kilometer.</t>
  </si>
  <si>
    <t>Durchnittsverbrauch auf 100 km:</t>
  </si>
  <si>
    <t>Sonny, 2010                                                                                                  V1.5</t>
  </si>
  <si>
    <t>tatsächliche Anzahl der Reinigungen:</t>
  </si>
  <si>
    <t>"Herleitungen": Bitte bei Saisonfahrzeugen die tatsächlich zu zahlende Versicherungsprämie und die Dauer von 12 Monaten angeben. Die Unterteilung dieser Kosten dient der Ermittlung von Versicherungsbeiträgen, wenn z.B. 2 Monate vor Änderung der SF-Klasse bereits zu einem höheren Satz versichert war. Die Benzinpreise pro Liter werden nicht mit dem momentanen Preis an der Tankstelle, sondern mit dem Jahresmittel der jeweiligen Region angegeben. Dieses ist beispielsweise auf www.benzinpreis.de zu erfahren. Für eine genauere Berechnung der Reinigungskosten kann statt der wochengebundenen Berechnung auch die tatsächliche Anzahl der Reinigungen eingetragen werden.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</si>
</sst>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quot; km&quot;"/>
    <numFmt numFmtId="165" formatCode="#,##0.00\ [$€-1]"/>
    <numFmt numFmtId="166" formatCode="0&quot; Monate&quot;"/>
    <numFmt numFmtId="167" formatCode="#,##0.000\ [$€-1]"/>
    <numFmt numFmtId="168" formatCode="0.00&quot; Liter/100 km&quot;"/>
    <numFmt numFmtId="169" formatCode="0&quot; Liter&quot;"/>
    <numFmt numFmtId="170" formatCode="0&quot; Wochen&quot;"/>
    <numFmt numFmtId="171" formatCode="0&quot; km&quot;"/>
    <numFmt numFmtId="172" formatCode="0.0"/>
    <numFmt numFmtId="173" formatCode="0.0&quot; Jahre&quot;"/>
    <numFmt numFmtId="174" formatCode="#,#00&quot; km&quot;"/>
    <numFmt numFmtId="175" formatCode="0.00&quot; Liter&quot;"/>
    <numFmt numFmtId="176" formatCode="0\ &quot;Reinigungen&quot;"/>
  </numFmts>
  <fonts count="24">
    <font>
      <sz val="10"/>
      <name val="Arial"/>
      <family val="0"/>
    </font>
    <font>
      <sz val="11"/>
      <color indexed="8"/>
      <name val="Calibri"/>
      <family val="2"/>
    </font>
    <font>
      <b/>
      <sz val="14"/>
      <name val="Arial"/>
      <family val="2"/>
    </font>
    <font>
      <b/>
      <sz val="8"/>
      <name val="Tahoma"/>
      <family val="0"/>
    </font>
    <font>
      <b/>
      <sz val="12"/>
      <name val="Arial"/>
      <family val="2"/>
    </font>
    <font>
      <sz val="12"/>
      <name val="Arial"/>
      <family val="2"/>
    </font>
    <font>
      <b/>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thin"/>
    </border>
    <border>
      <left/>
      <right style="medium"/>
      <top style="thin"/>
      <bottom style="thin"/>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20" borderId="1" applyNumberFormat="0" applyAlignment="0" applyProtection="0"/>
    <xf numFmtId="0" fontId="9"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23" borderId="9" applyNumberFormat="0" applyAlignment="0" applyProtection="0"/>
  </cellStyleXfs>
  <cellXfs count="66">
    <xf numFmtId="0" fontId="0" fillId="0" borderId="0" xfId="0" applyAlignment="1">
      <alignment/>
    </xf>
    <xf numFmtId="165" fontId="0" fillId="0" borderId="0" xfId="0" applyNumberFormat="1" applyAlignment="1">
      <alignment/>
    </xf>
    <xf numFmtId="0" fontId="2" fillId="0" borderId="0" xfId="0" applyFont="1" applyAlignment="1">
      <alignment horizontal="center"/>
    </xf>
    <xf numFmtId="0" fontId="2" fillId="0" borderId="0" xfId="0" applyFont="1" applyAlignment="1">
      <alignment horizontal="left"/>
    </xf>
    <xf numFmtId="0" fontId="4" fillId="0" borderId="0" xfId="0" applyFont="1" applyAlignment="1">
      <alignment/>
    </xf>
    <xf numFmtId="0" fontId="6"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4" xfId="0" applyBorder="1" applyAlignment="1">
      <alignment horizontal="center"/>
    </xf>
    <xf numFmtId="165" fontId="0" fillId="0" borderId="14" xfId="0" applyNumberFormat="1" applyBorder="1" applyAlignment="1">
      <alignment/>
    </xf>
    <xf numFmtId="0" fontId="0" fillId="0" borderId="15" xfId="0" applyBorder="1" applyAlignment="1">
      <alignment/>
    </xf>
    <xf numFmtId="169" fontId="0" fillId="0" borderId="14" xfId="0" applyNumberFormat="1" applyBorder="1" applyAlignment="1">
      <alignment/>
    </xf>
    <xf numFmtId="0" fontId="0" fillId="0" borderId="16" xfId="0" applyBorder="1" applyAlignment="1">
      <alignment/>
    </xf>
    <xf numFmtId="165" fontId="6" fillId="0" borderId="17" xfId="0" applyNumberFormat="1" applyFont="1" applyBorder="1" applyAlignment="1">
      <alignment/>
    </xf>
    <xf numFmtId="164" fontId="6" fillId="0" borderId="17" xfId="0" applyNumberFormat="1" applyFont="1" applyBorder="1" applyAlignment="1">
      <alignment/>
    </xf>
    <xf numFmtId="0" fontId="0" fillId="0" borderId="10" xfId="0" applyBorder="1" applyAlignment="1">
      <alignment/>
    </xf>
    <xf numFmtId="165" fontId="0" fillId="0" borderId="12" xfId="0" applyNumberFormat="1" applyBorder="1" applyAlignment="1">
      <alignment/>
    </xf>
    <xf numFmtId="165" fontId="0" fillId="0" borderId="17" xfId="0" applyNumberFormat="1" applyBorder="1" applyAlignment="1">
      <alignment/>
    </xf>
    <xf numFmtId="14" fontId="0" fillId="0" borderId="0" xfId="0" applyNumberFormat="1" applyBorder="1" applyAlignment="1">
      <alignment/>
    </xf>
    <xf numFmtId="0" fontId="5" fillId="0" borderId="10" xfId="0" applyFont="1" applyBorder="1" applyAlignment="1">
      <alignment/>
    </xf>
    <xf numFmtId="0" fontId="5" fillId="0" borderId="11"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0" xfId="0" applyFont="1" applyFill="1" applyBorder="1" applyAlignment="1">
      <alignment/>
    </xf>
    <xf numFmtId="165" fontId="4" fillId="0" borderId="12" xfId="0" applyNumberFormat="1" applyFont="1" applyBorder="1" applyAlignment="1">
      <alignment/>
    </xf>
    <xf numFmtId="165" fontId="4" fillId="0" borderId="14" xfId="0" applyNumberFormat="1" applyFont="1" applyBorder="1" applyAlignment="1">
      <alignment/>
    </xf>
    <xf numFmtId="167" fontId="4" fillId="0" borderId="14" xfId="0" applyNumberFormat="1" applyFont="1" applyBorder="1" applyAlignment="1">
      <alignment/>
    </xf>
    <xf numFmtId="165" fontId="4" fillId="0" borderId="17" xfId="0" applyNumberFormat="1" applyFont="1" applyBorder="1" applyAlignment="1">
      <alignment/>
    </xf>
    <xf numFmtId="0" fontId="0" fillId="0" borderId="15" xfId="0" applyFill="1" applyBorder="1" applyAlignment="1">
      <alignment/>
    </xf>
    <xf numFmtId="0" fontId="0" fillId="0" borderId="16" xfId="0"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14" fontId="0" fillId="24" borderId="18" xfId="0" applyNumberFormat="1" applyFill="1" applyBorder="1" applyAlignment="1" applyProtection="1">
      <alignment/>
      <protection locked="0"/>
    </xf>
    <xf numFmtId="166" fontId="0" fillId="24" borderId="19" xfId="0" applyNumberFormat="1" applyFill="1" applyBorder="1" applyAlignment="1" applyProtection="1">
      <alignment/>
      <protection locked="0"/>
    </xf>
    <xf numFmtId="165" fontId="0" fillId="24" borderId="19" xfId="0" applyNumberFormat="1" applyFill="1" applyBorder="1" applyAlignment="1" applyProtection="1">
      <alignment/>
      <protection locked="0"/>
    </xf>
    <xf numFmtId="166" fontId="0" fillId="24" borderId="20" xfId="0" applyNumberFormat="1" applyFill="1" applyBorder="1" applyAlignment="1" applyProtection="1">
      <alignment/>
      <protection locked="0"/>
    </xf>
    <xf numFmtId="171" fontId="0" fillId="24" borderId="19" xfId="0" applyNumberFormat="1" applyFill="1" applyBorder="1" applyAlignment="1" applyProtection="1">
      <alignment/>
      <protection locked="0"/>
    </xf>
    <xf numFmtId="170" fontId="0" fillId="24" borderId="19" xfId="0" applyNumberFormat="1" applyFill="1" applyBorder="1" applyAlignment="1" applyProtection="1">
      <alignment/>
      <protection locked="0"/>
    </xf>
    <xf numFmtId="167" fontId="0" fillId="24" borderId="19" xfId="0" applyNumberFormat="1" applyFill="1" applyBorder="1" applyAlignment="1" applyProtection="1">
      <alignment/>
      <protection locked="0"/>
    </xf>
    <xf numFmtId="165" fontId="0" fillId="24" borderId="21" xfId="0" applyNumberFormat="1" applyFill="1" applyBorder="1" applyAlignment="1" applyProtection="1">
      <alignment/>
      <protection locked="0"/>
    </xf>
    <xf numFmtId="166" fontId="0" fillId="24" borderId="21" xfId="0" applyNumberFormat="1" applyFill="1" applyBorder="1" applyAlignment="1" applyProtection="1">
      <alignment/>
      <protection locked="0"/>
    </xf>
    <xf numFmtId="0" fontId="2" fillId="0" borderId="0" xfId="0" applyNumberFormat="1" applyFont="1" applyAlignment="1">
      <alignment horizontal="center"/>
    </xf>
    <xf numFmtId="0" fontId="2" fillId="0" borderId="0" xfId="0" applyFont="1" applyAlignment="1">
      <alignment horizontal="right"/>
    </xf>
    <xf numFmtId="0" fontId="2" fillId="0" borderId="0" xfId="0" applyNumberFormat="1" applyFont="1" applyAlignment="1">
      <alignment horizontal="left"/>
    </xf>
    <xf numFmtId="0" fontId="2" fillId="0" borderId="0" xfId="0" applyNumberFormat="1" applyFont="1" applyAlignment="1">
      <alignment horizontal="right"/>
    </xf>
    <xf numFmtId="173" fontId="0" fillId="0" borderId="22" xfId="0" applyNumberFormat="1" applyFill="1" applyBorder="1" applyAlignment="1" applyProtection="1">
      <alignment/>
      <protection/>
    </xf>
    <xf numFmtId="0" fontId="0" fillId="0" borderId="0" xfId="0" applyAlignment="1">
      <alignment wrapText="1"/>
    </xf>
    <xf numFmtId="0" fontId="0" fillId="0" borderId="0" xfId="0" applyFont="1" applyAlignment="1">
      <alignment wrapText="1"/>
    </xf>
    <xf numFmtId="174" fontId="0" fillId="24" borderId="19" xfId="0" applyNumberFormat="1" applyFill="1" applyBorder="1" applyAlignment="1" applyProtection="1">
      <alignment/>
      <protection locked="0"/>
    </xf>
    <xf numFmtId="0" fontId="0" fillId="0" borderId="0" xfId="0" applyBorder="1" applyAlignment="1">
      <alignment horizontal="center"/>
    </xf>
    <xf numFmtId="0" fontId="2" fillId="24" borderId="23" xfId="0" applyFont="1" applyFill="1" applyBorder="1" applyAlignment="1" applyProtection="1">
      <alignment horizontal="center"/>
      <protection locked="0"/>
    </xf>
    <xf numFmtId="0" fontId="0" fillId="0" borderId="0" xfId="0" applyFont="1" applyAlignment="1">
      <alignment/>
    </xf>
    <xf numFmtId="0" fontId="4" fillId="0" borderId="14" xfId="0" applyNumberFormat="1" applyFont="1" applyBorder="1" applyAlignment="1">
      <alignment/>
    </xf>
    <xf numFmtId="1" fontId="0" fillId="24" borderId="19" xfId="0" applyNumberFormat="1" applyFill="1" applyBorder="1" applyAlignment="1" applyProtection="1">
      <alignment/>
      <protection locked="0"/>
    </xf>
    <xf numFmtId="175" fontId="0" fillId="24" borderId="19" xfId="0" applyNumberFormat="1" applyFill="1" applyBorder="1" applyAlignment="1" applyProtection="1">
      <alignment/>
      <protection locked="0"/>
    </xf>
    <xf numFmtId="0" fontId="0" fillId="0" borderId="13" xfId="0" applyFont="1" applyBorder="1" applyAlignment="1">
      <alignment/>
    </xf>
    <xf numFmtId="0" fontId="4" fillId="0" borderId="0" xfId="0" applyFont="1" applyAlignment="1">
      <alignment horizontal="center"/>
    </xf>
    <xf numFmtId="0" fontId="0" fillId="0" borderId="13" xfId="0" applyBorder="1" applyAlignment="1">
      <alignment horizontal="center"/>
    </xf>
    <xf numFmtId="0" fontId="0" fillId="0" borderId="0" xfId="0" applyBorder="1" applyAlignment="1">
      <alignment horizontal="center"/>
    </xf>
    <xf numFmtId="165" fontId="6" fillId="0" borderId="16" xfId="0" applyNumberFormat="1" applyFont="1" applyBorder="1" applyAlignment="1">
      <alignment horizontal="right"/>
    </xf>
    <xf numFmtId="165" fontId="6" fillId="0" borderId="17" xfId="0" applyNumberFormat="1" applyFont="1" applyBorder="1" applyAlignment="1">
      <alignment horizontal="right"/>
    </xf>
    <xf numFmtId="0" fontId="2" fillId="0" borderId="0" xfId="0" applyFont="1" applyAlignment="1">
      <alignment horizontal="left"/>
    </xf>
    <xf numFmtId="0" fontId="2" fillId="0" borderId="0" xfId="0" applyFont="1" applyAlignment="1">
      <alignment horizontal="righ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7"/>
  <sheetViews>
    <sheetView showGridLines="0" tabSelected="1" zoomScalePageLayoutView="0" workbookViewId="0" topLeftCell="A1">
      <selection activeCell="A12" sqref="A12"/>
    </sheetView>
  </sheetViews>
  <sheetFormatPr defaultColWidth="11.421875" defaultRowHeight="12.75"/>
  <cols>
    <col min="1" max="1" width="70.8515625" style="0" customWidth="1"/>
  </cols>
  <sheetData>
    <row r="1" ht="18">
      <c r="A1" s="2" t="s">
        <v>47</v>
      </c>
    </row>
    <row r="3" ht="89.25">
      <c r="A3" s="49" t="s">
        <v>52</v>
      </c>
    </row>
    <row r="5" ht="38.25" customHeight="1">
      <c r="A5" s="49" t="s">
        <v>48</v>
      </c>
    </row>
    <row r="6" ht="12.75" customHeight="1">
      <c r="A6" s="49"/>
    </row>
    <row r="7" ht="25.5" customHeight="1">
      <c r="A7" s="50" t="s">
        <v>55</v>
      </c>
    </row>
    <row r="8" ht="12.75" customHeight="1">
      <c r="A8" s="50"/>
    </row>
    <row r="9" ht="38.25">
      <c r="A9" s="49" t="s">
        <v>50</v>
      </c>
    </row>
    <row r="10" ht="12.75" customHeight="1">
      <c r="A10" s="49"/>
    </row>
    <row r="11" ht="114.75">
      <c r="A11" s="50" t="s">
        <v>60</v>
      </c>
    </row>
    <row r="12" ht="12.75" customHeight="1">
      <c r="A12" s="49"/>
    </row>
    <row r="13" ht="51">
      <c r="A13" s="49" t="s">
        <v>56</v>
      </c>
    </row>
    <row r="14" ht="12.75" customHeight="1">
      <c r="A14" s="49"/>
    </row>
    <row r="15" ht="38.25" customHeight="1">
      <c r="A15" s="49" t="s">
        <v>49</v>
      </c>
    </row>
    <row r="17" ht="12.75">
      <c r="A17" s="54" t="s">
        <v>58</v>
      </c>
    </row>
  </sheetData>
  <sheetProtection password="C659" sheet="1" objects="1" scenarios="1" selectLockedCells="1"/>
  <printOptions/>
  <pageMargins left="0.75" right="0.75" top="1" bottom="1"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A1:C12"/>
  <sheetViews>
    <sheetView showGridLines="0" zoomScalePageLayoutView="0" workbookViewId="0" topLeftCell="A1">
      <selection activeCell="C1" sqref="C1"/>
    </sheetView>
  </sheetViews>
  <sheetFormatPr defaultColWidth="11.421875" defaultRowHeight="12.75"/>
  <cols>
    <col min="1" max="1" width="32.28125" style="0" customWidth="1"/>
    <col min="2" max="2" width="1.421875" style="0" customWidth="1"/>
    <col min="3" max="3" width="32.28125" style="0" customWidth="1"/>
  </cols>
  <sheetData>
    <row r="1" spans="1:3" ht="18.75" thickBot="1">
      <c r="A1" s="45" t="s">
        <v>46</v>
      </c>
      <c r="B1" s="2" t="s">
        <v>2</v>
      </c>
      <c r="C1" s="53" t="s">
        <v>51</v>
      </c>
    </row>
    <row r="2" spans="1:3" ht="12.75" customHeight="1">
      <c r="A2" s="2"/>
      <c r="B2" s="2"/>
      <c r="C2" s="2"/>
    </row>
    <row r="3" spans="1:3" ht="15.75">
      <c r="A3" s="59" t="s">
        <v>16</v>
      </c>
      <c r="B3" s="59"/>
      <c r="C3" s="59"/>
    </row>
    <row r="4" ht="13.5" thickBot="1"/>
    <row r="5" spans="1:3" ht="12.75">
      <c r="A5" s="18" t="s">
        <v>0</v>
      </c>
      <c r="B5" s="6" t="s">
        <v>2</v>
      </c>
      <c r="C5" s="35">
        <v>39814</v>
      </c>
    </row>
    <row r="6" spans="1:3" ht="12.75">
      <c r="A6" s="8" t="s">
        <v>3</v>
      </c>
      <c r="B6" s="9" t="s">
        <v>2</v>
      </c>
      <c r="C6" s="36">
        <v>12</v>
      </c>
    </row>
    <row r="7" spans="1:3" ht="12.75">
      <c r="A7" s="8" t="s">
        <v>4</v>
      </c>
      <c r="B7" s="9" t="s">
        <v>2</v>
      </c>
      <c r="C7" s="48">
        <f>C6/12</f>
        <v>1</v>
      </c>
    </row>
    <row r="8" spans="1:3" ht="12.75">
      <c r="A8" s="8" t="s">
        <v>5</v>
      </c>
      <c r="B8" s="21" t="s">
        <v>2</v>
      </c>
      <c r="C8" s="51">
        <v>0</v>
      </c>
    </row>
    <row r="9" spans="1:3" ht="12.75">
      <c r="A9" s="8" t="s">
        <v>1</v>
      </c>
      <c r="B9" s="21" t="s">
        <v>2</v>
      </c>
      <c r="C9" s="37">
        <v>0</v>
      </c>
    </row>
    <row r="10" spans="1:3" ht="12.75">
      <c r="A10" s="8" t="s">
        <v>6</v>
      </c>
      <c r="B10" s="9" t="s">
        <v>2</v>
      </c>
      <c r="C10" s="37">
        <v>0</v>
      </c>
    </row>
    <row r="11" spans="1:3" ht="12.75">
      <c r="A11" s="8" t="s">
        <v>20</v>
      </c>
      <c r="B11" s="9" t="s">
        <v>2</v>
      </c>
      <c r="C11" s="37">
        <v>0</v>
      </c>
    </row>
    <row r="12" spans="1:3" ht="13.5" thickBot="1">
      <c r="A12" s="31" t="s">
        <v>43</v>
      </c>
      <c r="B12" s="32" t="s">
        <v>2</v>
      </c>
      <c r="C12" s="38">
        <v>0</v>
      </c>
    </row>
  </sheetData>
  <sheetProtection password="C659" sheet="1" objects="1" scenarios="1" selectLockedCells="1"/>
  <mergeCells count="1">
    <mergeCell ref="A3:C3"/>
  </mergeCells>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14"/>
  <sheetViews>
    <sheetView showGridLines="0" zoomScalePageLayoutView="0" workbookViewId="0" topLeftCell="A1">
      <selection activeCell="C6" sqref="C6"/>
    </sheetView>
  </sheetViews>
  <sheetFormatPr defaultColWidth="11.421875" defaultRowHeight="12.75"/>
  <cols>
    <col min="1" max="1" width="32.28125" style="0" customWidth="1"/>
    <col min="2" max="2" width="1.421875" style="0" customWidth="1"/>
    <col min="3" max="3" width="32.28125" style="0" customWidth="1"/>
  </cols>
  <sheetData>
    <row r="1" spans="1:3" ht="18">
      <c r="A1" s="47" t="s">
        <v>46</v>
      </c>
      <c r="B1" s="44"/>
      <c r="C1" s="46" t="str">
        <f>'allg. Angaben'!C1</f>
        <v>Fabrikat / Modell</v>
      </c>
    </row>
    <row r="3" spans="1:3" ht="15.75">
      <c r="A3" s="59" t="s">
        <v>17</v>
      </c>
      <c r="B3" s="59"/>
      <c r="C3" s="59"/>
    </row>
    <row r="4" ht="13.5" thickBot="1"/>
    <row r="5" spans="1:3" ht="12.75">
      <c r="A5" s="18" t="s">
        <v>7</v>
      </c>
      <c r="B5" s="6" t="s">
        <v>2</v>
      </c>
      <c r="C5" s="19">
        <f>'allg. Angaben'!C9-'allg. Angaben'!C10</f>
        <v>0</v>
      </c>
    </row>
    <row r="6" spans="1:3" ht="12.75">
      <c r="A6" s="8" t="s">
        <v>8</v>
      </c>
      <c r="B6" s="9" t="s">
        <v>2</v>
      </c>
      <c r="C6" s="37">
        <v>0</v>
      </c>
    </row>
    <row r="7" spans="1:3" ht="12.75">
      <c r="A7" s="8" t="s">
        <v>9</v>
      </c>
      <c r="B7" s="9" t="s">
        <v>2</v>
      </c>
      <c r="C7" s="37">
        <v>0</v>
      </c>
    </row>
    <row r="8" spans="1:3" ht="12.75">
      <c r="A8" s="8" t="s">
        <v>10</v>
      </c>
      <c r="B8" s="9" t="s">
        <v>2</v>
      </c>
      <c r="C8" s="37">
        <v>0</v>
      </c>
    </row>
    <row r="9" spans="1:3" ht="12.75">
      <c r="A9" s="8" t="s">
        <v>11</v>
      </c>
      <c r="B9" s="9" t="s">
        <v>2</v>
      </c>
      <c r="C9" s="37">
        <v>0</v>
      </c>
    </row>
    <row r="10" spans="1:3" ht="12.75">
      <c r="A10" s="8" t="s">
        <v>13</v>
      </c>
      <c r="B10" s="9" t="s">
        <v>2</v>
      </c>
      <c r="C10" s="12">
        <f>IF(ROUNDDOWN('allg. Angaben'!C7,0)&gt;0,ROUNDDOWN('allg. Angaben'!C7,0)*'allg. Angaben'!C11,'allg. Angaben'!C11)</f>
        <v>0</v>
      </c>
    </row>
    <row r="11" spans="1:3" ht="12.75">
      <c r="A11" s="8" t="s">
        <v>12</v>
      </c>
      <c r="B11" s="9" t="s">
        <v>2</v>
      </c>
      <c r="C11" s="12">
        <f>Herleitungen!B14</f>
        <v>0</v>
      </c>
    </row>
    <row r="12" spans="1:3" ht="12.75">
      <c r="A12" s="8" t="s">
        <v>14</v>
      </c>
      <c r="B12" s="9" t="s">
        <v>2</v>
      </c>
      <c r="C12" s="12">
        <f>Herleitungen!D21</f>
        <v>0</v>
      </c>
    </row>
    <row r="13" spans="1:3" ht="13.5" thickBot="1">
      <c r="A13" s="13" t="s">
        <v>15</v>
      </c>
      <c r="B13" s="15" t="s">
        <v>2</v>
      </c>
      <c r="C13" s="20" t="e">
        <f>Herleitungen!D29</f>
        <v>#DIV/0!</v>
      </c>
    </row>
    <row r="14" ht="12.75">
      <c r="C14" s="1"/>
    </row>
  </sheetData>
  <sheetProtection password="C659" sheet="1" objects="1" scenarios="1" selectLockedCells="1"/>
  <mergeCells count="1">
    <mergeCell ref="A3:C3"/>
  </mergeCells>
  <printOptions/>
  <pageMargins left="0.75" right="0.75" top="1" bottom="1" header="0.4921259845" footer="0.4921259845"/>
  <pageSetup orientation="portrait" paperSize="9"/>
  <ignoredErrors>
    <ignoredError sqref="C13" evalError="1"/>
  </ignoredErrors>
  <legacyDrawing r:id="rId2"/>
</worksheet>
</file>

<file path=xl/worksheets/sheet4.xml><?xml version="1.0" encoding="utf-8"?>
<worksheet xmlns="http://schemas.openxmlformats.org/spreadsheetml/2006/main" xmlns:r="http://schemas.openxmlformats.org/officeDocument/2006/relationships">
  <dimension ref="A1:D36"/>
  <sheetViews>
    <sheetView showGridLines="0" zoomScalePageLayoutView="0" workbookViewId="0" topLeftCell="A1">
      <selection activeCell="B8" sqref="B8"/>
    </sheetView>
  </sheetViews>
  <sheetFormatPr defaultColWidth="11.421875" defaultRowHeight="12.75"/>
  <cols>
    <col min="1" max="1" width="14.28125" style="0" customWidth="1"/>
    <col min="2" max="2" width="19.421875" style="0" customWidth="1"/>
    <col min="3" max="3" width="16.57421875" style="0" customWidth="1"/>
    <col min="4" max="4" width="15.7109375" style="0" customWidth="1"/>
  </cols>
  <sheetData>
    <row r="1" spans="1:4" ht="18">
      <c r="A1" s="65" t="s">
        <v>54</v>
      </c>
      <c r="B1" s="65"/>
      <c r="C1" s="64" t="str">
        <f>'allg. Angaben'!C1</f>
        <v>Fabrikat / Modell</v>
      </c>
      <c r="D1" s="64"/>
    </row>
    <row r="3" ht="15.75">
      <c r="A3" s="4" t="s">
        <v>19</v>
      </c>
    </row>
    <row r="4" ht="12.75" customHeight="1" thickBot="1">
      <c r="A4" s="4"/>
    </row>
    <row r="5" spans="1:4" ht="12.75" customHeight="1">
      <c r="A5" s="5" t="s">
        <v>12</v>
      </c>
      <c r="B5" s="6"/>
      <c r="C5" s="6"/>
      <c r="D5" s="7"/>
    </row>
    <row r="6" spans="1:4" ht="7.5" customHeight="1">
      <c r="A6" s="8"/>
      <c r="B6" s="9"/>
      <c r="C6" s="9"/>
      <c r="D6" s="10"/>
    </row>
    <row r="7" spans="1:4" ht="12.75">
      <c r="A7" s="60" t="s">
        <v>29</v>
      </c>
      <c r="B7" s="61"/>
      <c r="C7" s="52" t="s">
        <v>53</v>
      </c>
      <c r="D7" s="11" t="s">
        <v>28</v>
      </c>
    </row>
    <row r="8" spans="1:4" ht="12.75">
      <c r="A8" s="8" t="s">
        <v>21</v>
      </c>
      <c r="B8" s="42">
        <v>0</v>
      </c>
      <c r="C8" s="43">
        <v>0</v>
      </c>
      <c r="D8" s="12">
        <f aca="true" t="shared" si="0" ref="D8:D13">B8/12*C8</f>
        <v>0</v>
      </c>
    </row>
    <row r="9" spans="1:4" ht="12.75">
      <c r="A9" s="8" t="s">
        <v>22</v>
      </c>
      <c r="B9" s="42">
        <v>0</v>
      </c>
      <c r="C9" s="43">
        <v>0</v>
      </c>
      <c r="D9" s="12">
        <f t="shared" si="0"/>
        <v>0</v>
      </c>
    </row>
    <row r="10" spans="1:4" ht="12.75">
      <c r="A10" s="8" t="s">
        <v>23</v>
      </c>
      <c r="B10" s="42">
        <v>0</v>
      </c>
      <c r="C10" s="43">
        <v>0</v>
      </c>
      <c r="D10" s="12">
        <f t="shared" si="0"/>
        <v>0</v>
      </c>
    </row>
    <row r="11" spans="1:4" ht="12.75">
      <c r="A11" s="8" t="s">
        <v>24</v>
      </c>
      <c r="B11" s="42">
        <v>0</v>
      </c>
      <c r="C11" s="43">
        <v>0</v>
      </c>
      <c r="D11" s="12">
        <f t="shared" si="0"/>
        <v>0</v>
      </c>
    </row>
    <row r="12" spans="1:4" ht="12.75">
      <c r="A12" s="8" t="s">
        <v>25</v>
      </c>
      <c r="B12" s="42">
        <v>0</v>
      </c>
      <c r="C12" s="43">
        <v>0</v>
      </c>
      <c r="D12" s="12">
        <f t="shared" si="0"/>
        <v>0</v>
      </c>
    </row>
    <row r="13" spans="1:4" ht="12.75">
      <c r="A13" s="8" t="s">
        <v>26</v>
      </c>
      <c r="B13" s="42">
        <v>0</v>
      </c>
      <c r="C13" s="43">
        <v>0</v>
      </c>
      <c r="D13" s="12">
        <f t="shared" si="0"/>
        <v>0</v>
      </c>
    </row>
    <row r="14" spans="1:4" ht="13.5" thickBot="1">
      <c r="A14" s="13" t="s">
        <v>27</v>
      </c>
      <c r="B14" s="62">
        <f>SUM(D8:D13)</f>
        <v>0</v>
      </c>
      <c r="C14" s="62"/>
      <c r="D14" s="63"/>
    </row>
    <row r="15" ht="13.5" thickBot="1"/>
    <row r="16" spans="1:4" ht="12.75">
      <c r="A16" s="5" t="s">
        <v>14</v>
      </c>
      <c r="B16" s="6"/>
      <c r="C16" s="6"/>
      <c r="D16" s="7"/>
    </row>
    <row r="17" spans="1:4" ht="7.5" customHeight="1">
      <c r="A17" s="8"/>
      <c r="B17" s="9"/>
      <c r="C17" s="9"/>
      <c r="D17" s="10"/>
    </row>
    <row r="18" spans="1:4" ht="12.75">
      <c r="A18" s="8" t="s">
        <v>30</v>
      </c>
      <c r="B18" s="9"/>
      <c r="C18" s="9"/>
      <c r="D18" s="41">
        <v>0</v>
      </c>
    </row>
    <row r="19" spans="1:4" ht="12.75">
      <c r="A19" s="8" t="s">
        <v>57</v>
      </c>
      <c r="B19" s="9"/>
      <c r="C19" s="9"/>
      <c r="D19" s="57">
        <v>0</v>
      </c>
    </row>
    <row r="20" spans="1:4" ht="12.75">
      <c r="A20" s="8" t="s">
        <v>31</v>
      </c>
      <c r="B20" s="9"/>
      <c r="C20" s="9"/>
      <c r="D20" s="14">
        <f>'allg. Angaben'!C8/100*Herleitungen!D19</f>
        <v>0</v>
      </c>
    </row>
    <row r="21" spans="1:4" ht="13.5" thickBot="1">
      <c r="A21" s="13" t="s">
        <v>27</v>
      </c>
      <c r="B21" s="15"/>
      <c r="C21" s="15"/>
      <c r="D21" s="16">
        <f>D20*D18</f>
        <v>0</v>
      </c>
    </row>
    <row r="22" ht="13.5" thickBot="1"/>
    <row r="23" spans="1:4" ht="12.75">
      <c r="A23" s="5" t="s">
        <v>15</v>
      </c>
      <c r="B23" s="6"/>
      <c r="C23" s="6"/>
      <c r="D23" s="7"/>
    </row>
    <row r="24" spans="1:4" ht="7.5" customHeight="1">
      <c r="A24" s="8"/>
      <c r="B24" s="9"/>
      <c r="C24" s="9"/>
      <c r="D24" s="10"/>
    </row>
    <row r="25" spans="1:4" ht="12.75">
      <c r="A25" s="8" t="s">
        <v>44</v>
      </c>
      <c r="B25" s="9"/>
      <c r="C25" s="9"/>
      <c r="D25" s="40">
        <v>0</v>
      </c>
    </row>
    <row r="26" spans="1:4" ht="12.75">
      <c r="A26" s="8" t="s">
        <v>45</v>
      </c>
      <c r="B26" s="9"/>
      <c r="C26" s="9"/>
      <c r="D26" s="10" t="e">
        <f>ROUNDUP('allg. Angaben'!C6*(4/D25),0)</f>
        <v>#DIV/0!</v>
      </c>
    </row>
    <row r="27" spans="1:4" ht="12.75">
      <c r="A27" s="58" t="s">
        <v>59</v>
      </c>
      <c r="B27" s="9"/>
      <c r="C27" s="9"/>
      <c r="D27" s="56">
        <v>0</v>
      </c>
    </row>
    <row r="28" spans="1:4" ht="12.75">
      <c r="A28" s="8" t="s">
        <v>32</v>
      </c>
      <c r="B28" s="9"/>
      <c r="C28" s="9"/>
      <c r="D28" s="37">
        <v>0</v>
      </c>
    </row>
    <row r="29" spans="1:4" ht="13.5" thickBot="1">
      <c r="A29" s="13" t="s">
        <v>27</v>
      </c>
      <c r="B29" s="15"/>
      <c r="C29" s="15"/>
      <c r="D29" s="16" t="e">
        <f>D26*D28+D27*D28</f>
        <v>#DIV/0!</v>
      </c>
    </row>
    <row r="30" ht="13.5" thickBot="1"/>
    <row r="31" spans="1:4" ht="12.75">
      <c r="A31" s="5" t="s">
        <v>37</v>
      </c>
      <c r="B31" s="6"/>
      <c r="C31" s="6"/>
      <c r="D31" s="7"/>
    </row>
    <row r="32" spans="1:4" ht="7.5" customHeight="1">
      <c r="A32" s="8"/>
      <c r="B32" s="9"/>
      <c r="C32" s="9"/>
      <c r="D32" s="10"/>
    </row>
    <row r="33" spans="1:4" ht="12.75">
      <c r="A33" s="8" t="s">
        <v>38</v>
      </c>
      <c r="B33" s="9"/>
      <c r="C33" s="9"/>
      <c r="D33" s="39">
        <v>0</v>
      </c>
    </row>
    <row r="34" spans="1:4" ht="12.75">
      <c r="A34" s="8" t="s">
        <v>41</v>
      </c>
      <c r="B34" s="9"/>
      <c r="C34" s="9"/>
      <c r="D34" s="56">
        <v>0</v>
      </c>
    </row>
    <row r="35" spans="1:4" ht="12.75">
      <c r="A35" s="8" t="s">
        <v>39</v>
      </c>
      <c r="B35" s="9"/>
      <c r="C35" s="9"/>
      <c r="D35" s="39">
        <v>0</v>
      </c>
    </row>
    <row r="36" spans="1:4" ht="13.5" thickBot="1">
      <c r="A36" s="13" t="s">
        <v>40</v>
      </c>
      <c r="B36" s="15"/>
      <c r="C36" s="15"/>
      <c r="D36" s="17">
        <f>D33*D34+D35</f>
        <v>0</v>
      </c>
    </row>
  </sheetData>
  <sheetProtection password="C659" sheet="1" objects="1" scenarios="1" selectLockedCells="1"/>
  <mergeCells count="4">
    <mergeCell ref="A7:B7"/>
    <mergeCell ref="B14:D14"/>
    <mergeCell ref="C1:D1"/>
    <mergeCell ref="A1:B1"/>
  </mergeCells>
  <printOptions/>
  <pageMargins left="0.75" right="0.75" top="1" bottom="1" header="0.4921259845" footer="0.4921259845"/>
  <pageSetup horizontalDpi="300" verticalDpi="300" orientation="portrait" paperSize="9" r:id="rId1"/>
  <ignoredErrors>
    <ignoredError sqref="D26 D29" evalError="1"/>
  </ignoredErrors>
</worksheet>
</file>

<file path=xl/worksheets/sheet5.xml><?xml version="1.0" encoding="utf-8"?>
<worksheet xmlns="http://schemas.openxmlformats.org/spreadsheetml/2006/main" xmlns:r="http://schemas.openxmlformats.org/officeDocument/2006/relationships">
  <dimension ref="A1:C9"/>
  <sheetViews>
    <sheetView showGridLines="0" zoomScalePageLayoutView="0" workbookViewId="0" topLeftCell="A1">
      <selection activeCell="A11" sqref="A11"/>
    </sheetView>
  </sheetViews>
  <sheetFormatPr defaultColWidth="11.421875" defaultRowHeight="12.75"/>
  <cols>
    <col min="1" max="1" width="32.28125" style="0" customWidth="1"/>
    <col min="2" max="2" width="1.421875" style="0" customWidth="1"/>
    <col min="3" max="3" width="32.28125" style="0" customWidth="1"/>
  </cols>
  <sheetData>
    <row r="1" spans="1:3" ht="18">
      <c r="A1" s="45" t="s">
        <v>46</v>
      </c>
      <c r="B1" s="2"/>
      <c r="C1" s="3" t="str">
        <f>'allg. Angaben'!C1</f>
        <v>Fabrikat / Modell</v>
      </c>
    </row>
    <row r="3" spans="1:3" ht="15.75">
      <c r="A3" s="59" t="s">
        <v>18</v>
      </c>
      <c r="B3" s="59"/>
      <c r="C3" s="59"/>
    </row>
    <row r="4" ht="13.5" thickBot="1"/>
    <row r="5" spans="1:3" ht="15.75">
      <c r="A5" s="22" t="s">
        <v>33</v>
      </c>
      <c r="B5" s="23" t="s">
        <v>2</v>
      </c>
      <c r="C5" s="27" t="e">
        <f>SUM(Ausgaben!C5:C13)</f>
        <v>#DIV/0!</v>
      </c>
    </row>
    <row r="6" spans="1:3" ht="15.75">
      <c r="A6" s="24" t="s">
        <v>34</v>
      </c>
      <c r="B6" s="26" t="s">
        <v>2</v>
      </c>
      <c r="C6" s="29" t="e">
        <f>C5/'allg. Angaben'!C8</f>
        <v>#DIV/0!</v>
      </c>
    </row>
    <row r="7" spans="1:3" ht="15.75">
      <c r="A7" s="24" t="s">
        <v>35</v>
      </c>
      <c r="B7" s="26" t="s">
        <v>2</v>
      </c>
      <c r="C7" s="28" t="e">
        <f>C6*Herleitungen!D36</f>
        <v>#DIV/0!</v>
      </c>
    </row>
    <row r="8" spans="1:3" ht="15.75">
      <c r="A8" s="24" t="s">
        <v>36</v>
      </c>
      <c r="B8" s="25" t="s">
        <v>2</v>
      </c>
      <c r="C8" s="55" t="e">
        <f>IF('allg. Angaben'!C12&gt;0,0,C7*12)</f>
        <v>#DIV/0!</v>
      </c>
    </row>
    <row r="9" spans="1:3" ht="16.5" thickBot="1">
      <c r="A9" s="33" t="s">
        <v>42</v>
      </c>
      <c r="B9" s="34" t="s">
        <v>2</v>
      </c>
      <c r="C9" s="30" t="e">
        <f>C7*'allg. Angaben'!C12</f>
        <v>#DIV/0!</v>
      </c>
    </row>
  </sheetData>
  <sheetProtection password="C659" sheet="1" objects="1" scenarios="1" selectLockedCells="1"/>
  <mergeCells count="1">
    <mergeCell ref="A3:C3"/>
  </mergeCells>
  <printOptions/>
  <pageMargins left="0.75" right="0.75" top="1" bottom="1" header="0.4921259845" footer="0.4921259845"/>
  <pageSetup orientation="portrait" paperSize="9"/>
  <ignoredErrors>
    <ignoredError sqref="C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Kostenaufstellung</dc:title>
  <dc:subject>Kraftfahrzeuge</dc:subject>
  <dc:creator>Sonny</dc:creator>
  <cp:keywords/>
  <dc:description/>
  <cp:lastModifiedBy>SKamm</cp:lastModifiedBy>
  <dcterms:created xsi:type="dcterms:W3CDTF">2009-10-27T13:31:05Z</dcterms:created>
  <dcterms:modified xsi:type="dcterms:W3CDTF">2010-04-27T19:05:09Z</dcterms:modified>
  <cp:category/>
  <cp:version/>
  <cp:contentType/>
  <cp:contentStatus/>
</cp:coreProperties>
</file>